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35" windowWidth="11970" windowHeight="3495" tabRatio="951" activeTab="0"/>
  </bookViews>
  <sheets>
    <sheet name="Loading" sheetId="1" r:id="rId1"/>
  </sheets>
  <definedNames>
    <definedName name="_xlnm.Print_Area" localSheetId="0">'Loading'!$A$1:$I$57</definedName>
  </definedNames>
  <calcPr fullCalcOnLoad="1"/>
</workbook>
</file>

<file path=xl/sharedStrings.xml><?xml version="1.0" encoding="utf-8"?>
<sst xmlns="http://schemas.openxmlformats.org/spreadsheetml/2006/main" count="87" uniqueCount="43">
  <si>
    <t>Loading</t>
  </si>
  <si>
    <t>Slab Load</t>
  </si>
  <si>
    <t>Dead Load</t>
  </si>
  <si>
    <t>-</t>
  </si>
  <si>
    <t>Own wt. of RC slab                  =</t>
  </si>
  <si>
    <r>
      <t>KN/m</t>
    </r>
    <r>
      <rPr>
        <vertAlign val="superscript"/>
        <sz val="10"/>
        <color indexed="12"/>
        <rFont val="Arial"/>
        <family val="2"/>
      </rPr>
      <t>2</t>
    </r>
  </si>
  <si>
    <t>48mm thick cement screed      =</t>
  </si>
  <si>
    <r>
      <t xml:space="preserve">      23KN/m</t>
    </r>
    <r>
      <rPr>
        <vertAlign val="superscript"/>
        <sz val="10"/>
        <color indexed="12"/>
        <rFont val="Arial"/>
        <family val="2"/>
      </rPr>
      <t xml:space="preserve">3 </t>
    </r>
    <r>
      <rPr>
        <sz val="10"/>
        <color indexed="12"/>
        <rFont val="Arial"/>
        <family val="0"/>
      </rPr>
      <t>x 0.048 =</t>
    </r>
  </si>
  <si>
    <r>
      <t xml:space="preserve">      16KN/m</t>
    </r>
    <r>
      <rPr>
        <vertAlign val="superscript"/>
        <sz val="10"/>
        <color indexed="12"/>
        <rFont val="Arial"/>
        <family val="2"/>
      </rPr>
      <t xml:space="preserve">3 </t>
    </r>
    <r>
      <rPr>
        <sz val="10"/>
        <color indexed="12"/>
        <rFont val="Arial"/>
        <family val="0"/>
      </rPr>
      <t>x 0.002 =</t>
    </r>
  </si>
  <si>
    <r>
      <t>KN/m</t>
    </r>
    <r>
      <rPr>
        <b/>
        <vertAlign val="superscript"/>
        <sz val="10"/>
        <color indexed="12"/>
        <rFont val="Arial"/>
        <family val="2"/>
      </rPr>
      <t>2</t>
    </r>
  </si>
  <si>
    <t xml:space="preserve">Dead load including partition wall = </t>
  </si>
  <si>
    <r>
      <t xml:space="preserve">      4.886KN/m</t>
    </r>
    <r>
      <rPr>
        <vertAlign val="superscript"/>
        <sz val="10"/>
        <color indexed="12"/>
        <rFont val="Arial"/>
        <family val="2"/>
      </rPr>
      <t xml:space="preserve">2 </t>
    </r>
    <r>
      <rPr>
        <sz val="10"/>
        <color indexed="12"/>
        <rFont val="Arial"/>
        <family val="0"/>
      </rPr>
      <t>x 1.2 =</t>
    </r>
  </si>
  <si>
    <t>[EBCS-1 Table2.9]</t>
  </si>
  <si>
    <t>[EBCS-1 Table2.10]</t>
  </si>
  <si>
    <t>Wall Load On Beams</t>
  </si>
  <si>
    <t>External wall</t>
  </si>
  <si>
    <t>KN/m</t>
  </si>
  <si>
    <r>
      <t xml:space="preserve"> 25KN/m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0"/>
      </rPr>
      <t>x0.006x 2.0=</t>
    </r>
  </si>
  <si>
    <t>Wt. of glass                                =</t>
  </si>
  <si>
    <t>Wt. of window including with frame=</t>
  </si>
  <si>
    <t xml:space="preserve"> 0.300 x 1.2        =</t>
  </si>
  <si>
    <t>25mm thick plastering on both side=</t>
  </si>
  <si>
    <t>Internal wall</t>
  </si>
  <si>
    <t>2mm PVC thick floor finish               =</t>
  </si>
  <si>
    <r>
      <t xml:space="preserve"> 23KN/m</t>
    </r>
    <r>
      <rPr>
        <vertAlign val="superscript"/>
        <sz val="10"/>
        <color indexed="12"/>
        <rFont val="Arial"/>
        <family val="2"/>
      </rPr>
      <t xml:space="preserve">3 </t>
    </r>
    <r>
      <rPr>
        <sz val="10"/>
        <color indexed="12"/>
        <rFont val="Arial"/>
        <family val="0"/>
      </rPr>
      <t>x 0.05 x 3.00=</t>
    </r>
  </si>
  <si>
    <t>200mm thick HCB wall                 =</t>
  </si>
  <si>
    <t>150mm thick HCB wall                 =</t>
  </si>
  <si>
    <r>
      <t xml:space="preserve"> 12KN/m</t>
    </r>
    <r>
      <rPr>
        <vertAlign val="superscript"/>
        <sz val="10"/>
        <color indexed="12"/>
        <rFont val="Arial"/>
        <family val="2"/>
      </rPr>
      <t xml:space="preserve">3 </t>
    </r>
    <r>
      <rPr>
        <sz val="10"/>
        <color indexed="12"/>
        <rFont val="Arial"/>
        <family val="0"/>
      </rPr>
      <t>x 0.15 x 3.00=</t>
    </r>
  </si>
  <si>
    <t>Balconies</t>
  </si>
  <si>
    <t>Stair</t>
  </si>
  <si>
    <t>Load Combination</t>
  </si>
  <si>
    <t>Without partition</t>
  </si>
  <si>
    <t>Wd=</t>
  </si>
  <si>
    <t>With partition</t>
  </si>
  <si>
    <t xml:space="preserve">Live load </t>
  </si>
  <si>
    <t>Rooms</t>
  </si>
  <si>
    <r>
      <t xml:space="preserve">        25KN/m</t>
    </r>
    <r>
      <rPr>
        <vertAlign val="superscript"/>
        <sz val="10"/>
        <color indexed="12"/>
        <rFont val="Arial"/>
        <family val="2"/>
      </rPr>
      <t xml:space="preserve">3 </t>
    </r>
    <r>
      <rPr>
        <sz val="10"/>
        <color indexed="12"/>
        <rFont val="Arial"/>
        <family val="0"/>
      </rPr>
      <t>x 0.15=</t>
    </r>
  </si>
  <si>
    <t>The following loads are used whenever applicable</t>
  </si>
  <si>
    <r>
      <t xml:space="preserve"> 12KN/m</t>
    </r>
    <r>
      <rPr>
        <vertAlign val="superscript"/>
        <sz val="10"/>
        <color indexed="12"/>
        <rFont val="Arial"/>
        <family val="2"/>
      </rPr>
      <t xml:space="preserve">3 </t>
    </r>
    <r>
      <rPr>
        <sz val="10"/>
        <color indexed="12"/>
        <rFont val="Arial"/>
        <family val="0"/>
      </rPr>
      <t>x 0.20 x 2.7=</t>
    </r>
  </si>
  <si>
    <r>
      <t xml:space="preserve"> 23KN/m</t>
    </r>
    <r>
      <rPr>
        <vertAlign val="superscript"/>
        <sz val="10"/>
        <color indexed="12"/>
        <rFont val="Arial"/>
        <family val="2"/>
      </rPr>
      <t xml:space="preserve">3 </t>
    </r>
    <r>
      <rPr>
        <sz val="10"/>
        <color indexed="12"/>
        <rFont val="Arial"/>
        <family val="0"/>
      </rPr>
      <t>x 0.05 x 2.7=</t>
    </r>
  </si>
  <si>
    <t>Parapet</t>
  </si>
  <si>
    <r>
      <t xml:space="preserve"> 12KN/m</t>
    </r>
    <r>
      <rPr>
        <vertAlign val="superscript"/>
        <sz val="10"/>
        <color indexed="12"/>
        <rFont val="Arial"/>
        <family val="2"/>
      </rPr>
      <t xml:space="preserve">3 </t>
    </r>
    <r>
      <rPr>
        <sz val="10"/>
        <color indexed="12"/>
        <rFont val="Arial"/>
        <family val="0"/>
      </rPr>
      <t>x 0.15 x 1.00=</t>
    </r>
  </si>
  <si>
    <t>Category of building:  A … area for domestic activities, bed rooms in hostels..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</si>
</sst>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0000"/>
    <numFmt numFmtId="175" formatCode="0.000"/>
    <numFmt numFmtId="176" formatCode="0.000000"/>
    <numFmt numFmtId="177" formatCode="0.0"/>
    <numFmt numFmtId="178" formatCode="0.0000000"/>
    <numFmt numFmtId="179" formatCode="0.00000000"/>
    <numFmt numFmtId="180" formatCode="0.0000000000"/>
    <numFmt numFmtId="181" formatCode="0.00000000000"/>
    <numFmt numFmtId="182" formatCode="0.000000000"/>
    <numFmt numFmtId="183" formatCode="0.0%"/>
  </numFmts>
  <fonts count="1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Symbol"/>
      <family val="1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vertAlign val="superscript"/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u val="single"/>
      <sz val="10"/>
      <color indexed="12"/>
      <name val="Arial"/>
      <family val="0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75" fontId="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171" fontId="0" fillId="2" borderId="0" xfId="0" applyNumberFormat="1" applyFill="1" applyAlignment="1">
      <alignment/>
    </xf>
    <xf numFmtId="2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0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1" fontId="1" fillId="2" borderId="0" xfId="0" applyNumberFormat="1" applyFont="1" applyFill="1" applyAlignment="1">
      <alignment/>
    </xf>
    <xf numFmtId="1" fontId="9" fillId="2" borderId="0" xfId="0" applyNumberFormat="1" applyFont="1" applyFill="1" applyAlignment="1">
      <alignment horizontal="right"/>
    </xf>
    <xf numFmtId="10" fontId="0" fillId="2" borderId="0" xfId="19" applyNumberFormat="1" applyFill="1" applyAlignment="1">
      <alignment/>
    </xf>
    <xf numFmtId="10" fontId="9" fillId="2" borderId="0" xfId="19" applyNumberFormat="1" applyFont="1" applyFill="1" applyAlignment="1">
      <alignment/>
    </xf>
    <xf numFmtId="0" fontId="8" fillId="2" borderId="0" xfId="0" applyFont="1" applyFill="1" applyAlignment="1">
      <alignment horizontal="right"/>
    </xf>
    <xf numFmtId="10" fontId="9" fillId="2" borderId="0" xfId="19" applyNumberFormat="1" applyFont="1" applyFill="1" applyAlignment="1">
      <alignment/>
    </xf>
    <xf numFmtId="0" fontId="9" fillId="2" borderId="0" xfId="0" applyFont="1" applyFill="1" applyAlignment="1">
      <alignment/>
    </xf>
    <xf numFmtId="177" fontId="9" fillId="2" borderId="0" xfId="0" applyNumberFormat="1" applyFont="1" applyFill="1" applyAlignment="1">
      <alignment horizontal="left"/>
    </xf>
    <xf numFmtId="2" fontId="9" fillId="2" borderId="0" xfId="0" applyNumberFormat="1" applyFont="1" applyFill="1" applyAlignment="1">
      <alignment horizontal="left"/>
    </xf>
    <xf numFmtId="0" fontId="9" fillId="2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5" fontId="8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0" fontId="9" fillId="2" borderId="0" xfId="19" applyNumberFormat="1" applyFont="1" applyFill="1" applyAlignment="1">
      <alignment horizontal="right"/>
    </xf>
    <xf numFmtId="9" fontId="9" fillId="2" borderId="0" xfId="19" applyFont="1" applyFill="1" applyAlignment="1">
      <alignment/>
    </xf>
    <xf numFmtId="2" fontId="9" fillId="2" borderId="0" xfId="19" applyNumberFormat="1" applyFont="1" applyFill="1" applyAlignment="1">
      <alignment/>
    </xf>
    <xf numFmtId="2" fontId="9" fillId="2" borderId="0" xfId="19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left"/>
    </xf>
    <xf numFmtId="2" fontId="9" fillId="2" borderId="0" xfId="19" applyNumberFormat="1" applyFont="1" applyFill="1" applyAlignment="1">
      <alignment horizontal="center"/>
    </xf>
    <xf numFmtId="0" fontId="9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12" fillId="2" borderId="0" xfId="0" applyFont="1" applyFill="1" applyAlignment="1">
      <alignment/>
    </xf>
    <xf numFmtId="0" fontId="9" fillId="0" borderId="0" xfId="0" applyFont="1" applyAlignment="1">
      <alignment/>
    </xf>
    <xf numFmtId="177" fontId="8" fillId="2" borderId="0" xfId="0" applyNumberFormat="1" applyFont="1" applyFill="1" applyAlignment="1">
      <alignment horizontal="center"/>
    </xf>
    <xf numFmtId="0" fontId="13" fillId="2" borderId="0" xfId="0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175" fontId="8" fillId="2" borderId="2" xfId="0" applyNumberFormat="1" applyFont="1" applyFill="1" applyBorder="1" applyAlignment="1">
      <alignment horizontal="center"/>
    </xf>
    <xf numFmtId="175" fontId="9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F45" sqref="F45"/>
    </sheetView>
  </sheetViews>
  <sheetFormatPr defaultColWidth="9.140625" defaultRowHeight="12.75"/>
  <cols>
    <col min="1" max="1" width="8.421875" style="0" customWidth="1"/>
    <col min="2" max="2" width="4.28125" style="0" customWidth="1"/>
    <col min="3" max="3" width="10.421875" style="0" customWidth="1"/>
    <col min="4" max="4" width="11.7109375" style="0" customWidth="1"/>
    <col min="5" max="5" width="7.7109375" style="0" customWidth="1"/>
    <col min="6" max="6" width="11.00390625" style="0" customWidth="1"/>
    <col min="7" max="7" width="8.57421875" style="0" customWidth="1"/>
    <col min="8" max="8" width="8.8515625" style="0" customWidth="1"/>
    <col min="9" max="9" width="13.421875" style="0" customWidth="1"/>
    <col min="10" max="10" width="52.7109375" style="0" customWidth="1"/>
    <col min="11" max="11" width="9.140625" style="0" hidden="1" customWidth="1"/>
    <col min="12" max="12" width="22.140625" style="0" customWidth="1"/>
  </cols>
  <sheetData>
    <row r="1" spans="1:9" ht="18">
      <c r="A1" s="57" t="s">
        <v>0</v>
      </c>
      <c r="C1" s="2"/>
      <c r="D1" s="2"/>
      <c r="E1" s="2"/>
      <c r="F1" s="2"/>
      <c r="G1" s="2"/>
      <c r="H1" s="2"/>
      <c r="I1" s="2"/>
    </row>
    <row r="2" spans="1:10" ht="13.5" thickBot="1">
      <c r="A2" s="6"/>
      <c r="B2" s="6"/>
      <c r="C2" s="6"/>
      <c r="D2" s="6"/>
      <c r="E2" s="6"/>
      <c r="F2" s="6"/>
      <c r="G2" s="6"/>
      <c r="H2" s="6"/>
      <c r="I2" s="6"/>
      <c r="J2" s="40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40"/>
    </row>
    <row r="4" spans="1:10" ht="12.75">
      <c r="A4" s="10" t="s">
        <v>42</v>
      </c>
      <c r="B4" s="10"/>
      <c r="C4" s="1"/>
      <c r="D4" s="1"/>
      <c r="E4" s="1"/>
      <c r="F4" s="1"/>
      <c r="G4" s="1"/>
      <c r="H4" s="1"/>
      <c r="I4" s="39" t="s">
        <v>12</v>
      </c>
      <c r="J4" s="40"/>
    </row>
    <row r="5" spans="1:10" ht="12.75">
      <c r="A5" s="10" t="s">
        <v>37</v>
      </c>
      <c r="B5" s="10"/>
      <c r="C5" s="1"/>
      <c r="D5" s="1"/>
      <c r="E5" s="1"/>
      <c r="F5" s="1"/>
      <c r="G5" s="1"/>
      <c r="H5" s="1"/>
      <c r="I5" s="39"/>
      <c r="J5" s="40"/>
    </row>
    <row r="6" spans="2:10" ht="12.75">
      <c r="B6" s="1"/>
      <c r="C6" s="1"/>
      <c r="D6" s="1"/>
      <c r="E6" s="1"/>
      <c r="F6" s="1"/>
      <c r="G6" s="1"/>
      <c r="H6" s="1"/>
      <c r="I6" s="1"/>
      <c r="J6" s="40"/>
    </row>
    <row r="7" spans="1:10" ht="12.75">
      <c r="A7" s="4"/>
      <c r="B7" s="4" t="s">
        <v>1</v>
      </c>
      <c r="C7" s="8"/>
      <c r="D7" s="8"/>
      <c r="E7" s="8"/>
      <c r="F7" s="8"/>
      <c r="G7" s="8"/>
      <c r="H7" s="8"/>
      <c r="I7" s="2"/>
      <c r="J7" s="40"/>
    </row>
    <row r="8" spans="1:10" ht="12.75">
      <c r="A8" s="8"/>
      <c r="B8" s="8"/>
      <c r="C8" s="8" t="s">
        <v>2</v>
      </c>
      <c r="D8" s="8"/>
      <c r="E8" s="8"/>
      <c r="F8" s="8"/>
      <c r="G8" s="8"/>
      <c r="H8" s="8"/>
      <c r="I8" s="2"/>
      <c r="J8" s="40"/>
    </row>
    <row r="9" spans="1:10" ht="14.25">
      <c r="A9" s="8"/>
      <c r="B9" s="52" t="s">
        <v>3</v>
      </c>
      <c r="C9" s="8" t="s">
        <v>4</v>
      </c>
      <c r="D9" s="8"/>
      <c r="E9" s="8"/>
      <c r="F9" s="8" t="s">
        <v>36</v>
      </c>
      <c r="G9" s="8"/>
      <c r="H9" s="13">
        <f>25*0.15</f>
        <v>3.75</v>
      </c>
      <c r="I9" s="7" t="s">
        <v>5</v>
      </c>
      <c r="J9" s="40"/>
    </row>
    <row r="10" spans="1:10" ht="14.25">
      <c r="A10" s="10"/>
      <c r="B10" s="39" t="s">
        <v>3</v>
      </c>
      <c r="C10" s="10" t="s">
        <v>6</v>
      </c>
      <c r="D10" s="11"/>
      <c r="E10" s="10"/>
      <c r="F10" s="8" t="s">
        <v>7</v>
      </c>
      <c r="G10" s="10"/>
      <c r="H10" s="13">
        <f>23*0.048</f>
        <v>1.104</v>
      </c>
      <c r="I10" s="7" t="s">
        <v>5</v>
      </c>
      <c r="J10" s="40"/>
    </row>
    <row r="11" spans="1:10" ht="15" thickBot="1">
      <c r="A11" s="10"/>
      <c r="B11" s="9" t="s">
        <v>3</v>
      </c>
      <c r="C11" s="10" t="s">
        <v>23</v>
      </c>
      <c r="D11" s="11"/>
      <c r="E11" s="10"/>
      <c r="F11" s="8" t="s">
        <v>8</v>
      </c>
      <c r="G11" s="10"/>
      <c r="H11" s="58">
        <f>16*0.002</f>
        <v>0.032</v>
      </c>
      <c r="I11" s="7" t="s">
        <v>5</v>
      </c>
      <c r="J11" s="40"/>
    </row>
    <row r="12" spans="1:10" ht="15" thickTop="1">
      <c r="A12" s="8"/>
      <c r="B12" s="8"/>
      <c r="C12" s="8"/>
      <c r="D12" s="12"/>
      <c r="E12" s="12"/>
      <c r="F12" s="8"/>
      <c r="G12" s="8"/>
      <c r="H12" s="45">
        <f>SUM(H9:H11)</f>
        <v>4.886</v>
      </c>
      <c r="I12" s="26" t="s">
        <v>9</v>
      </c>
      <c r="J12" s="40"/>
    </row>
    <row r="13" spans="1:10" ht="12.75">
      <c r="A13" s="8"/>
      <c r="B13" s="8"/>
      <c r="C13" s="8"/>
      <c r="D13" s="12"/>
      <c r="E13" s="12"/>
      <c r="F13" s="7"/>
      <c r="G13" s="8"/>
      <c r="H13" s="8"/>
      <c r="I13" s="2"/>
      <c r="J13" s="40"/>
    </row>
    <row r="14" spans="1:10" ht="15" thickBot="1">
      <c r="A14" s="8"/>
      <c r="B14" s="9" t="s">
        <v>3</v>
      </c>
      <c r="C14" s="8" t="s">
        <v>10</v>
      </c>
      <c r="D14" s="12"/>
      <c r="E14" s="12"/>
      <c r="F14" s="8" t="s">
        <v>11</v>
      </c>
      <c r="G14" s="8"/>
      <c r="H14" s="59">
        <f>1.2*H12</f>
        <v>5.8632</v>
      </c>
      <c r="I14" s="26" t="s">
        <v>9</v>
      </c>
      <c r="J14" s="40"/>
    </row>
    <row r="15" spans="1:10" ht="13.5" thickTop="1">
      <c r="A15" s="8"/>
      <c r="B15" s="9"/>
      <c r="C15" s="8"/>
      <c r="D15" s="12"/>
      <c r="E15" s="12"/>
      <c r="F15" s="8"/>
      <c r="G15" s="8"/>
      <c r="H15" s="41"/>
      <c r="I15" s="26"/>
      <c r="J15" s="40"/>
    </row>
    <row r="16" spans="1:10" ht="12.75">
      <c r="A16" s="8"/>
      <c r="B16" s="20" t="s">
        <v>3</v>
      </c>
      <c r="C16" s="8" t="s">
        <v>34</v>
      </c>
      <c r="D16" s="8"/>
      <c r="E16" s="13"/>
      <c r="F16" s="7"/>
      <c r="G16" s="8"/>
      <c r="H16" s="8"/>
      <c r="I16" s="2"/>
      <c r="J16" s="40"/>
    </row>
    <row r="17" spans="1:10" ht="15.75" customHeight="1">
      <c r="A17" s="8"/>
      <c r="C17" s="55" t="s">
        <v>35</v>
      </c>
      <c r="D17" s="56">
        <v>2</v>
      </c>
      <c r="E17" s="26" t="s">
        <v>9</v>
      </c>
      <c r="F17" s="8"/>
      <c r="G17" s="2"/>
      <c r="H17" s="8"/>
      <c r="I17" s="39" t="s">
        <v>13</v>
      </c>
      <c r="J17" s="40"/>
    </row>
    <row r="18" spans="1:10" ht="14.25">
      <c r="A18" s="14"/>
      <c r="B18" s="20"/>
      <c r="C18" s="8" t="s">
        <v>28</v>
      </c>
      <c r="D18" s="56">
        <v>4</v>
      </c>
      <c r="E18" s="26" t="s">
        <v>9</v>
      </c>
      <c r="F18" s="8"/>
      <c r="G18" s="2"/>
      <c r="H18" s="8"/>
      <c r="I18" s="39" t="s">
        <v>13</v>
      </c>
      <c r="J18" s="40"/>
    </row>
    <row r="19" spans="1:10" ht="14.25">
      <c r="A19" s="14"/>
      <c r="B19" s="14"/>
      <c r="C19" s="8" t="s">
        <v>29</v>
      </c>
      <c r="D19" s="56">
        <v>3</v>
      </c>
      <c r="E19" s="26" t="s">
        <v>9</v>
      </c>
      <c r="F19" s="8"/>
      <c r="G19" s="2"/>
      <c r="H19" s="8"/>
      <c r="I19" s="39" t="s">
        <v>13</v>
      </c>
      <c r="J19" s="40"/>
    </row>
    <row r="20" spans="1:10" ht="12.75">
      <c r="A20" s="14"/>
      <c r="B20" s="14"/>
      <c r="C20" s="8"/>
      <c r="D20" s="41"/>
      <c r="E20" s="26"/>
      <c r="F20" s="8"/>
      <c r="G20" s="2"/>
      <c r="H20" s="8"/>
      <c r="I20" s="39"/>
      <c r="J20" s="40"/>
    </row>
    <row r="21" spans="1:10" ht="12.75">
      <c r="A21" s="14"/>
      <c r="C21" s="4" t="s">
        <v>30</v>
      </c>
      <c r="D21" s="41"/>
      <c r="E21" s="26"/>
      <c r="F21" s="8"/>
      <c r="G21" s="2"/>
      <c r="H21" s="8"/>
      <c r="I21" s="39"/>
      <c r="J21" s="40"/>
    </row>
    <row r="22" spans="1:10" ht="14.25">
      <c r="A22" s="14"/>
      <c r="B22" s="14"/>
      <c r="C22" s="8" t="s">
        <v>31</v>
      </c>
      <c r="D22" s="41"/>
      <c r="E22" s="34" t="s">
        <v>32</v>
      </c>
      <c r="F22" s="19">
        <f>1.3*H12+1.6*D17</f>
        <v>9.5518</v>
      </c>
      <c r="G22" s="26" t="s">
        <v>9</v>
      </c>
      <c r="H22" s="8"/>
      <c r="I22" s="39"/>
      <c r="J22" s="40"/>
    </row>
    <row r="23" spans="1:10" ht="14.25">
      <c r="A23" s="14"/>
      <c r="B23" s="14"/>
      <c r="C23" s="8" t="s">
        <v>33</v>
      </c>
      <c r="D23" s="41"/>
      <c r="E23" s="34" t="s">
        <v>32</v>
      </c>
      <c r="F23" s="19">
        <f>1.3*H14+1.6*D17</f>
        <v>10.82216</v>
      </c>
      <c r="G23" s="26" t="s">
        <v>9</v>
      </c>
      <c r="H23" s="8"/>
      <c r="I23" s="39"/>
      <c r="J23" s="40"/>
    </row>
    <row r="24" spans="1:10" ht="14.25">
      <c r="A24" s="14"/>
      <c r="B24" s="14"/>
      <c r="C24" s="8" t="s">
        <v>28</v>
      </c>
      <c r="D24" s="41"/>
      <c r="E24" s="34" t="s">
        <v>32</v>
      </c>
      <c r="F24" s="19">
        <f>1.3*H12+1.6*D18</f>
        <v>12.751800000000001</v>
      </c>
      <c r="G24" s="26" t="s">
        <v>9</v>
      </c>
      <c r="H24" s="8"/>
      <c r="I24" s="39"/>
      <c r="J24" s="40"/>
    </row>
    <row r="25" spans="1:10" ht="14.25">
      <c r="A25" s="14"/>
      <c r="B25" s="14"/>
      <c r="C25" s="8" t="s">
        <v>29</v>
      </c>
      <c r="D25" s="41"/>
      <c r="E25" s="34" t="s">
        <v>32</v>
      </c>
      <c r="F25" s="19">
        <f>1.3*H12+1.6*D19</f>
        <v>11.151800000000001</v>
      </c>
      <c r="G25" s="26" t="s">
        <v>9</v>
      </c>
      <c r="H25" s="8"/>
      <c r="I25" s="39"/>
      <c r="J25" s="40"/>
    </row>
    <row r="26" spans="1:10" ht="12.75">
      <c r="A26" s="2"/>
      <c r="B26" s="2"/>
      <c r="C26" s="2"/>
      <c r="D26" s="5"/>
      <c r="E26" s="5"/>
      <c r="F26" s="2"/>
      <c r="G26" s="5"/>
      <c r="H26" s="5"/>
      <c r="I26" s="2"/>
      <c r="J26" s="40"/>
    </row>
    <row r="27" spans="1:10" ht="12.75">
      <c r="A27" s="2"/>
      <c r="B27" s="26" t="s">
        <v>14</v>
      </c>
      <c r="C27" s="2"/>
      <c r="D27" s="2"/>
      <c r="E27" s="2"/>
      <c r="F27" s="2"/>
      <c r="G27" s="2"/>
      <c r="H27" s="2"/>
      <c r="I27" s="2"/>
      <c r="J27" s="40"/>
    </row>
    <row r="28" spans="1:10" ht="12.75">
      <c r="A28" s="2"/>
      <c r="B28" s="26"/>
      <c r="C28" s="2"/>
      <c r="D28" s="2"/>
      <c r="E28" s="2"/>
      <c r="F28" s="2"/>
      <c r="G28" s="2"/>
      <c r="H28" s="2"/>
      <c r="I28" s="2"/>
      <c r="J28" s="40"/>
    </row>
    <row r="29" spans="1:10" ht="12.75">
      <c r="A29" s="2"/>
      <c r="B29" s="2"/>
      <c r="C29" s="8" t="s">
        <v>15</v>
      </c>
      <c r="D29" s="8"/>
      <c r="E29" s="8"/>
      <c r="F29" s="8"/>
      <c r="G29" s="2"/>
      <c r="H29" s="2"/>
      <c r="I29" s="2"/>
      <c r="J29" s="40"/>
    </row>
    <row r="30" spans="1:10" ht="14.25">
      <c r="A30" s="2"/>
      <c r="B30" s="53" t="s">
        <v>3</v>
      </c>
      <c r="C30" s="8" t="s">
        <v>25</v>
      </c>
      <c r="D30" s="8"/>
      <c r="E30" s="8"/>
      <c r="F30" s="8" t="s">
        <v>38</v>
      </c>
      <c r="G30" s="2"/>
      <c r="H30" s="15">
        <f>12*0.2*2.7</f>
        <v>6.480000000000001</v>
      </c>
      <c r="I30" s="7" t="s">
        <v>16</v>
      </c>
      <c r="J30" s="40"/>
    </row>
    <row r="31" spans="1:10" ht="15" thickBot="1">
      <c r="A31" s="2"/>
      <c r="B31" s="53" t="s">
        <v>3</v>
      </c>
      <c r="C31" s="8" t="s">
        <v>21</v>
      </c>
      <c r="D31" s="8"/>
      <c r="E31" s="8"/>
      <c r="F31" s="8" t="s">
        <v>39</v>
      </c>
      <c r="G31" s="2"/>
      <c r="H31" s="60">
        <f>23*0.05*3</f>
        <v>3.45</v>
      </c>
      <c r="I31" s="7" t="s">
        <v>16</v>
      </c>
      <c r="J31" s="40"/>
    </row>
    <row r="32" spans="1:10" ht="13.5" thickTop="1">
      <c r="A32" s="2"/>
      <c r="B32" s="53"/>
      <c r="C32" s="8"/>
      <c r="D32" s="8"/>
      <c r="E32" s="8"/>
      <c r="F32" s="8"/>
      <c r="G32" s="2"/>
      <c r="H32" s="41">
        <f>H31+H30</f>
        <v>9.930000000000001</v>
      </c>
      <c r="I32" s="26" t="s">
        <v>16</v>
      </c>
      <c r="J32" s="40"/>
    </row>
    <row r="33" spans="1:10" ht="12.75">
      <c r="A33" s="2"/>
      <c r="B33" s="53"/>
      <c r="C33" s="8"/>
      <c r="D33" s="8"/>
      <c r="E33" s="8"/>
      <c r="F33" s="8"/>
      <c r="G33" s="2"/>
      <c r="H33" s="15"/>
      <c r="I33" s="7"/>
      <c r="J33" s="40"/>
    </row>
    <row r="34" spans="1:10" ht="12.75">
      <c r="A34" s="2"/>
      <c r="B34" s="53"/>
      <c r="C34" s="8"/>
      <c r="D34" s="8"/>
      <c r="E34" s="8"/>
      <c r="F34" s="8"/>
      <c r="G34" s="2"/>
      <c r="H34" s="15"/>
      <c r="I34" s="7"/>
      <c r="J34" s="40"/>
    </row>
    <row r="35" spans="1:10" ht="14.25">
      <c r="A35" s="2"/>
      <c r="B35" s="53" t="s">
        <v>3</v>
      </c>
      <c r="C35" s="8" t="s">
        <v>18</v>
      </c>
      <c r="D35" s="8"/>
      <c r="E35" s="8"/>
      <c r="F35" s="8" t="s">
        <v>17</v>
      </c>
      <c r="G35" s="2"/>
      <c r="H35" s="15">
        <f>25*0.006*2</f>
        <v>0.3</v>
      </c>
      <c r="I35" s="7" t="s">
        <v>16</v>
      </c>
      <c r="J35" s="40"/>
    </row>
    <row r="36" spans="1:10" ht="13.5" thickBot="1">
      <c r="A36" s="14"/>
      <c r="B36" s="20" t="s">
        <v>3</v>
      </c>
      <c r="C36" s="8" t="s">
        <v>19</v>
      </c>
      <c r="D36" s="8"/>
      <c r="E36" s="54"/>
      <c r="F36" s="8" t="s">
        <v>20</v>
      </c>
      <c r="G36" s="2"/>
      <c r="H36" s="60">
        <f>1.2*H35</f>
        <v>0.36</v>
      </c>
      <c r="I36" s="7" t="s">
        <v>16</v>
      </c>
      <c r="J36" s="40"/>
    </row>
    <row r="37" spans="1:10" ht="13.5" thickTop="1">
      <c r="A37" s="14"/>
      <c r="B37" s="17"/>
      <c r="C37" s="2"/>
      <c r="D37" s="2"/>
      <c r="E37" s="37"/>
      <c r="F37" s="2"/>
      <c r="G37" s="2"/>
      <c r="H37" s="41">
        <f>H35+H36</f>
        <v>0.6599999999999999</v>
      </c>
      <c r="I37" s="26" t="s">
        <v>16</v>
      </c>
      <c r="J37" s="40"/>
    </row>
    <row r="38" spans="1:10" ht="12.75">
      <c r="A38" s="16"/>
      <c r="B38" s="17"/>
      <c r="C38" s="18"/>
      <c r="D38" s="2"/>
      <c r="E38" s="16"/>
      <c r="F38" s="18"/>
      <c r="G38" s="19"/>
      <c r="H38" s="13"/>
      <c r="I38" s="2"/>
      <c r="J38" s="40"/>
    </row>
    <row r="39" spans="1:10" ht="12.75">
      <c r="A39" s="20"/>
      <c r="B39" s="17"/>
      <c r="C39" s="8" t="s">
        <v>22</v>
      </c>
      <c r="D39" s="21"/>
      <c r="E39" s="20"/>
      <c r="F39" s="24"/>
      <c r="G39" s="23"/>
      <c r="H39" s="21"/>
      <c r="I39" s="21"/>
      <c r="J39" s="40"/>
    </row>
    <row r="40" spans="1:10" ht="14.25">
      <c r="A40" s="22"/>
      <c r="B40" s="53" t="s">
        <v>3</v>
      </c>
      <c r="C40" s="8" t="s">
        <v>26</v>
      </c>
      <c r="D40" s="8"/>
      <c r="E40" s="8"/>
      <c r="F40" s="8" t="s">
        <v>27</v>
      </c>
      <c r="G40" s="2"/>
      <c r="H40" s="15">
        <f>12*0.12*3</f>
        <v>4.32</v>
      </c>
      <c r="I40" s="7" t="s">
        <v>16</v>
      </c>
      <c r="J40" s="40"/>
    </row>
    <row r="41" spans="1:10" ht="15" thickBot="1">
      <c r="A41" s="20"/>
      <c r="B41" s="53" t="s">
        <v>3</v>
      </c>
      <c r="C41" s="8" t="s">
        <v>21</v>
      </c>
      <c r="D41" s="8"/>
      <c r="E41" s="8"/>
      <c r="F41" s="8" t="s">
        <v>24</v>
      </c>
      <c r="G41" s="2"/>
      <c r="H41" s="60">
        <f>23*0.05*3</f>
        <v>3.45</v>
      </c>
      <c r="I41" s="7" t="s">
        <v>16</v>
      </c>
      <c r="J41" s="40"/>
    </row>
    <row r="42" spans="1:10" ht="13.5" thickTop="1">
      <c r="A42" s="27"/>
      <c r="B42" s="27"/>
      <c r="C42" s="28"/>
      <c r="D42" s="25"/>
      <c r="E42" s="27"/>
      <c r="F42" s="31"/>
      <c r="G42" s="7"/>
      <c r="H42" s="41">
        <f>SUM(H40:H41)</f>
        <v>7.7700000000000005</v>
      </c>
      <c r="I42" s="26" t="s">
        <v>16</v>
      </c>
      <c r="J42" s="40"/>
    </row>
    <row r="43" spans="1:10" ht="12.75">
      <c r="A43" s="3"/>
      <c r="B43" s="3"/>
      <c r="C43" s="30"/>
      <c r="D43" s="25"/>
      <c r="E43" s="3"/>
      <c r="F43" s="2"/>
      <c r="G43" s="2"/>
      <c r="H43" s="2"/>
      <c r="I43" s="2"/>
      <c r="J43" s="40"/>
    </row>
    <row r="44" spans="1:10" ht="12.75">
      <c r="A44" s="27"/>
      <c r="B44" s="17"/>
      <c r="C44" s="8" t="s">
        <v>40</v>
      </c>
      <c r="D44" s="21"/>
      <c r="E44" s="20"/>
      <c r="F44" s="24"/>
      <c r="G44" s="23"/>
      <c r="H44" s="21"/>
      <c r="I44" s="21"/>
      <c r="J44" s="40"/>
    </row>
    <row r="45" spans="1:10" ht="14.25">
      <c r="A45" s="3"/>
      <c r="B45" s="53" t="s">
        <v>3</v>
      </c>
      <c r="C45" s="8" t="s">
        <v>26</v>
      </c>
      <c r="D45" s="8"/>
      <c r="E45" s="8"/>
      <c r="F45" s="8" t="s">
        <v>41</v>
      </c>
      <c r="G45" s="2"/>
      <c r="H45" s="15">
        <f>12*0.12*1</f>
        <v>1.44</v>
      </c>
      <c r="I45" s="7" t="s">
        <v>16</v>
      </c>
      <c r="J45" s="40"/>
    </row>
    <row r="46" spans="1:10" ht="15" thickBot="1">
      <c r="A46" s="20"/>
      <c r="B46" s="53" t="s">
        <v>3</v>
      </c>
      <c r="C46" s="8" t="s">
        <v>21</v>
      </c>
      <c r="D46" s="8"/>
      <c r="E46" s="8"/>
      <c r="F46" s="8" t="s">
        <v>24</v>
      </c>
      <c r="G46" s="2"/>
      <c r="H46" s="60">
        <f>23*0.05*3</f>
        <v>3.45</v>
      </c>
      <c r="I46" s="7" t="s">
        <v>16</v>
      </c>
      <c r="J46" s="40"/>
    </row>
    <row r="47" spans="1:10" ht="13.5" thickTop="1">
      <c r="A47" s="20"/>
      <c r="B47" s="27"/>
      <c r="C47" s="28"/>
      <c r="D47" s="25"/>
      <c r="E47" s="27"/>
      <c r="F47" s="31"/>
      <c r="G47" s="7"/>
      <c r="H47" s="41">
        <f>SUM(H45:H46)</f>
        <v>4.890000000000001</v>
      </c>
      <c r="I47" s="26" t="s">
        <v>16</v>
      </c>
      <c r="J47" s="40"/>
    </row>
    <row r="48" spans="1:10" ht="12.75">
      <c r="A48" s="20"/>
      <c r="B48" s="20"/>
      <c r="C48" s="32"/>
      <c r="D48" s="2"/>
      <c r="E48" s="20"/>
      <c r="F48" s="33"/>
      <c r="G48" s="8"/>
      <c r="H48" s="2"/>
      <c r="I48" s="2"/>
      <c r="J48" s="40"/>
    </row>
    <row r="49" spans="1:10" ht="12.75">
      <c r="A49" s="3"/>
      <c r="B49" s="34"/>
      <c r="C49" s="35"/>
      <c r="D49" s="36"/>
      <c r="E49" s="3"/>
      <c r="F49" s="32"/>
      <c r="G49" s="2"/>
      <c r="H49" s="2"/>
      <c r="I49" s="2"/>
      <c r="J49" s="40"/>
    </row>
    <row r="50" spans="1:10" ht="12.75">
      <c r="A50" s="3"/>
      <c r="B50" s="29"/>
      <c r="C50" s="48"/>
      <c r="D50" s="29"/>
      <c r="E50" s="50"/>
      <c r="F50" s="46"/>
      <c r="G50" s="38"/>
      <c r="H50" s="8"/>
      <c r="I50" s="2"/>
      <c r="J50" s="40"/>
    </row>
    <row r="51" spans="1:10" ht="12.75">
      <c r="A51" s="3"/>
      <c r="B51" s="34"/>
      <c r="C51" s="47"/>
      <c r="D51" s="36"/>
      <c r="E51" s="3"/>
      <c r="F51" s="32"/>
      <c r="G51" s="2"/>
      <c r="H51" s="2"/>
      <c r="I51" s="2"/>
      <c r="J51" s="40"/>
    </row>
    <row r="52" spans="1:10" ht="12.75">
      <c r="A52" s="3"/>
      <c r="B52" s="29"/>
      <c r="C52" s="48"/>
      <c r="D52" s="2"/>
      <c r="E52" s="29"/>
      <c r="F52" s="43"/>
      <c r="G52" s="17"/>
      <c r="H52" s="8"/>
      <c r="I52" s="2"/>
      <c r="J52" s="40"/>
    </row>
    <row r="53" spans="1:10" ht="12.75">
      <c r="A53" s="3"/>
      <c r="B53" s="34"/>
      <c r="C53" s="35"/>
      <c r="D53" s="36"/>
      <c r="E53" s="29"/>
      <c r="F53" s="51"/>
      <c r="G53" s="36"/>
      <c r="H53" s="2"/>
      <c r="I53" s="2"/>
      <c r="J53" s="40"/>
    </row>
    <row r="54" spans="1:10" ht="15.75" customHeight="1">
      <c r="A54" s="3"/>
      <c r="B54" s="34"/>
      <c r="C54" s="35"/>
      <c r="D54" s="36"/>
      <c r="E54" s="3"/>
      <c r="F54" s="49"/>
      <c r="G54" s="2"/>
      <c r="H54" s="2"/>
      <c r="I54" s="2"/>
      <c r="J54" s="40"/>
    </row>
    <row r="55" spans="1:10" ht="12.75">
      <c r="A55" s="14"/>
      <c r="B55" s="36"/>
      <c r="C55" s="34"/>
      <c r="D55" s="44"/>
      <c r="E55" s="45"/>
      <c r="F55" s="45"/>
      <c r="G55" s="2"/>
      <c r="H55" s="2"/>
      <c r="I55" s="2"/>
      <c r="J55" s="40"/>
    </row>
    <row r="56" spans="1:10" ht="12.75">
      <c r="A56" s="14"/>
      <c r="B56" s="36"/>
      <c r="C56" s="43"/>
      <c r="D56" s="42"/>
      <c r="E56" s="19"/>
      <c r="F56" s="15"/>
      <c r="G56" s="2"/>
      <c r="H56" s="2"/>
      <c r="I56" s="2"/>
      <c r="J56" s="40"/>
    </row>
    <row r="57" spans="1:10" ht="12.75">
      <c r="A57" s="14"/>
      <c r="B57" s="36"/>
      <c r="C57" s="43"/>
      <c r="D57" s="42"/>
      <c r="E57" s="19"/>
      <c r="F57" s="15"/>
      <c r="G57" s="2"/>
      <c r="H57" s="2"/>
      <c r="I57" s="2"/>
      <c r="J57" s="40"/>
    </row>
    <row r="58" spans="1:10" ht="12.75">
      <c r="A58" s="14"/>
      <c r="B58" s="36"/>
      <c r="C58" s="43"/>
      <c r="D58" s="42"/>
      <c r="E58" s="19"/>
      <c r="F58" s="15"/>
      <c r="G58" s="2"/>
      <c r="H58" s="2"/>
      <c r="I58" s="2"/>
      <c r="J58" s="40"/>
    </row>
    <row r="59" spans="1:10" ht="12.75">
      <c r="A59" s="14"/>
      <c r="B59" s="36"/>
      <c r="C59" s="43"/>
      <c r="D59" s="42"/>
      <c r="E59" s="19"/>
      <c r="F59" s="15"/>
      <c r="G59" s="2"/>
      <c r="H59" s="2"/>
      <c r="I59" s="2"/>
      <c r="J59" s="40"/>
    </row>
    <row r="60" spans="1:10" ht="12.75">
      <c r="A60" s="14"/>
      <c r="B60" s="36"/>
      <c r="C60" s="43"/>
      <c r="D60" s="42"/>
      <c r="E60" s="19"/>
      <c r="F60" s="15"/>
      <c r="G60" s="2"/>
      <c r="H60" s="2"/>
      <c r="I60" s="2"/>
      <c r="J60" s="40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</sheetData>
  <printOptions/>
  <pageMargins left="0.75" right="0.75" top="0.4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Hasen N</cp:lastModifiedBy>
  <cp:lastPrinted>2007-01-09T04:19:30Z</cp:lastPrinted>
  <dcterms:created xsi:type="dcterms:W3CDTF">2003-11-28T07:53:51Z</dcterms:created>
  <dcterms:modified xsi:type="dcterms:W3CDTF">2007-06-11T13:43:23Z</dcterms:modified>
  <cp:category/>
  <cp:version/>
  <cp:contentType/>
  <cp:contentStatus/>
</cp:coreProperties>
</file>